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Informacja" sheetId="1" state="visible" r:id="rId3"/>
    <sheet name="Arkusz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<sst xmlns="http://schemas.openxmlformats.org/spreadsheetml/2006/main" count="274" uniqueCount="117">
  <si>
    <t xml:space="preserve">Dane przykładowe wygenerowane na potrzeby nauczania.</t>
  </si>
  <si>
    <t xml:space="preserve">Arkusz pochodzi z dokumentacji programu Weles3 (doc.weles3.pl) i zawiera dane demonstracyjne.</t>
  </si>
  <si>
    <t xml:space="preserve">Udostępnione w serwisie technikgospodarkinieruchomosciami.pl do ćwiczeń szkolnych.</t>
  </si>
  <si>
    <t xml:space="preserve">Powierzchnia użytkowa w lokalach:</t>
  </si>
  <si>
    <t xml:space="preserve">Wniesione zaliczki za ZW za cały rok.</t>
  </si>
  <si>
    <t xml:space="preserve">Zakładka Administracja &gt; Dane &gt; Zaznaczamy daną &gt; Menu Widok &gt; Struktura danych w lokalach</t>
  </si>
  <si>
    <t xml:space="preserve">Menu Funkcje &gt; Wydruki &gt; Zakładka: Zasób &gt; Raport z naliczeń</t>
  </si>
  <si>
    <t xml:space="preserve">WM 5 Kosztowa</t>
  </si>
  <si>
    <t xml:space="preserve">Lokale użytkowe</t>
  </si>
  <si>
    <t xml:space="preserve">Właściciel</t>
  </si>
  <si>
    <t xml:space="preserve">Lokal</t>
  </si>
  <si>
    <t xml:space="preserve">Wartość</t>
  </si>
  <si>
    <t xml:space="preserve">LU01 KOWALSKI</t>
  </si>
  <si>
    <t xml:space="preserve">Jan Kowalski</t>
  </si>
  <si>
    <t xml:space="preserve">LU01</t>
  </si>
  <si>
    <t xml:space="preserve">Mieszkania</t>
  </si>
  <si>
    <t xml:space="preserve">M01 NOWAK</t>
  </si>
  <si>
    <t xml:space="preserve">Tomasz Nowak</t>
  </si>
  <si>
    <t xml:space="preserve">M01</t>
  </si>
  <si>
    <t xml:space="preserve">M02 WIŚNIEWSKI</t>
  </si>
  <si>
    <t xml:space="preserve">Piotr Wiśniewski</t>
  </si>
  <si>
    <t xml:space="preserve">M02</t>
  </si>
  <si>
    <t xml:space="preserve">M03 DĄBROWSKA</t>
  </si>
  <si>
    <t xml:space="preserve">Anna Dąbrowska</t>
  </si>
  <si>
    <t xml:space="preserve">M03</t>
  </si>
  <si>
    <t xml:space="preserve">M04 LEWANDOWSKA</t>
  </si>
  <si>
    <t xml:space="preserve">Beata Lewandowska</t>
  </si>
  <si>
    <t xml:space="preserve">M04</t>
  </si>
  <si>
    <t xml:space="preserve">Suma:</t>
  </si>
  <si>
    <t xml:space="preserve">RAZEM</t>
  </si>
  <si>
    <t xml:space="preserve">1 934,00 zł</t>
  </si>
  <si>
    <t xml:space="preserve">Kartoteka konta 700-1-200 (Zimna woda i ścieki)</t>
  </si>
  <si>
    <t xml:space="preserve">Kartoteka konta 400-1-200 (Zimna woda i ścieki)</t>
  </si>
  <si>
    <t xml:space="preserve">Menu Funkcje &gt; Wydruki &gt; Zakładka: Konta FK &gt; Wydruk: Kartoteka Konta</t>
  </si>
  <si>
    <t xml:space="preserve">Dt. ks.</t>
  </si>
  <si>
    <t xml:space="preserve">Nazwa</t>
  </si>
  <si>
    <t xml:space="preserve">Dowód</t>
  </si>
  <si>
    <t xml:space="preserve">Wn</t>
  </si>
  <si>
    <t xml:space="preserve">Ma</t>
  </si>
  <si>
    <t xml:space="preserve">Saldo</t>
  </si>
  <si>
    <t xml:space="preserve">Zimna woda i ścieki</t>
  </si>
  <si>
    <t xml:space="preserve">ZAL 2012-1</t>
  </si>
  <si>
    <t xml:space="preserve">Koszt ZW</t>
  </si>
  <si>
    <t xml:space="preserve">FV koszt Zimna woda</t>
  </si>
  <si>
    <t xml:space="preserve">ZAL 2012-2</t>
  </si>
  <si>
    <t xml:space="preserve">FV ZW</t>
  </si>
  <si>
    <t xml:space="preserve">ZAL 2012-3</t>
  </si>
  <si>
    <t xml:space="preserve">ZAL 2012-4</t>
  </si>
  <si>
    <t xml:space="preserve">ZAL 2012-5</t>
  </si>
  <si>
    <t xml:space="preserve">-1 000,00 zł</t>
  </si>
  <si>
    <t xml:space="preserve">ZAL 2012-6</t>
  </si>
  <si>
    <t xml:space="preserve">FV Zw</t>
  </si>
  <si>
    <t xml:space="preserve">-1 200,00 zł</t>
  </si>
  <si>
    <t xml:space="preserve">ZAL 2012-7</t>
  </si>
  <si>
    <t xml:space="preserve">1 155,00 zł</t>
  </si>
  <si>
    <t xml:space="preserve">Koszty woda</t>
  </si>
  <si>
    <t xml:space="preserve">ZW FV</t>
  </si>
  <si>
    <t xml:space="preserve">-1 400,00 zł</t>
  </si>
  <si>
    <t xml:space="preserve">ZAL 2012-8</t>
  </si>
  <si>
    <t xml:space="preserve">1 320,00 zł</t>
  </si>
  <si>
    <t xml:space="preserve">-1 600,00 zł</t>
  </si>
  <si>
    <t xml:space="preserve">ZAL 2012-9</t>
  </si>
  <si>
    <t xml:space="preserve">1 485,00 zł</t>
  </si>
  <si>
    <t xml:space="preserve">-1 800,00 zł</t>
  </si>
  <si>
    <t xml:space="preserve">ZAL 2012-10</t>
  </si>
  <si>
    <t xml:space="preserve">1 650,00 zł</t>
  </si>
  <si>
    <t xml:space="preserve">Koszty zimna woda</t>
  </si>
  <si>
    <t xml:space="preserve">-2 000,00 zł</t>
  </si>
  <si>
    <t xml:space="preserve">ZAL 2012-11</t>
  </si>
  <si>
    <t xml:space="preserve">1 815,00 zł</t>
  </si>
  <si>
    <t xml:space="preserve">-2 200,00 zł</t>
  </si>
  <si>
    <t xml:space="preserve">ZAL 2012-12</t>
  </si>
  <si>
    <t xml:space="preserve">1 980,00 zł</t>
  </si>
  <si>
    <t xml:space="preserve">Koszty grudzień ZW</t>
  </si>
  <si>
    <t xml:space="preserve">-2 400,00 zł</t>
  </si>
  <si>
    <t xml:space="preserve">KOR 2012-12 20 RL</t>
  </si>
  <si>
    <t xml:space="preserve">400-1-200</t>
  </si>
  <si>
    <t xml:space="preserve">Razem</t>
  </si>
  <si>
    <t xml:space="preserve">2 400,00 zł</t>
  </si>
  <si>
    <t xml:space="preserve">700-1-200</t>
  </si>
  <si>
    <t xml:space="preserve">Różnica pomiędzy kontami do rozliczenia:</t>
  </si>
  <si>
    <t xml:space="preserve">2400 - 1934 = 466 zł</t>
  </si>
  <si>
    <t xml:space="preserve">Rozliczenie kosztów</t>
  </si>
  <si>
    <t xml:space="preserve">Jeśli wynik rozliczenia wychodzi z plusem to oznacza dopłatę, jesli z minusem - zwrot dla właśicciela (nadpłatę).</t>
  </si>
  <si>
    <t xml:space="preserve">Naliczone zaliczki</t>
  </si>
  <si>
    <t xml:space="preserve">Powierzchnia</t>
  </si>
  <si>
    <t xml:space="preserve">Udział w RK</t>
  </si>
  <si>
    <t xml:space="preserve">Koszt na lokal</t>
  </si>
  <si>
    <t xml:space="preserve">Różnica (wynik rozliczenia)</t>
  </si>
  <si>
    <t xml:space="preserve">[ Pow. lok. / pow. WM ]</t>
  </si>
  <si>
    <t xml:space="preserve">[ Zaliczki + Różnica ]</t>
  </si>
  <si>
    <t xml:space="preserve">[ Udział * różnica do rozl. ]</t>
  </si>
  <si>
    <t xml:space="preserve">Przykład wydruku dla właściciela M01</t>
  </si>
  <si>
    <t xml:space="preserve">Tomasz Nowak
ul Nowa 1
01-001 Przykładów</t>
  </si>
  <si>
    <t xml:space="preserve">Rozliczenie/korekta 49/KOR/12-12</t>
  </si>
  <si>
    <t xml:space="preserve">Termin płatności 2013-01-14</t>
  </si>
  <si>
    <t xml:space="preserve">Obciążenia uprzednie (Było)</t>
  </si>
  <si>
    <t xml:space="preserve">LP</t>
  </si>
  <si>
    <t xml:space="preserve">Ilość</t>
  </si>
  <si>
    <t xml:space="preserve">JM</t>
  </si>
  <si>
    <t xml:space="preserve">Stawka</t>
  </si>
  <si>
    <t xml:space="preserve">Media</t>
  </si>
  <si>
    <t xml:space="preserve">RK 13/KOR/12-12 (1)</t>
  </si>
  <si>
    <t xml:space="preserve">Zimna woda i ścieki (LZ)</t>
  </si>
  <si>
    <t xml:space="preserve">m3</t>
  </si>
  <si>
    <t xml:space="preserve">W przypadku gdy RK było poprzedzone RL - obciążeniem uprzednim będzie kwota Ma być z rozliczenia liczników - a nie zaliczki.</t>
  </si>
  <si>
    <t xml:space="preserve">Obciążenie bieżące (Powinno być)</t>
  </si>
  <si>
    <t xml:space="preserve">Zimna woda i ścieki (RKL)</t>
  </si>
  <si>
    <t xml:space="preserve">Różnica</t>
  </si>
  <si>
    <t xml:space="preserve">Podsumowanie</t>
  </si>
  <si>
    <t xml:space="preserve">Składnik</t>
  </si>
  <si>
    <t xml:space="preserve">Rachunek bankowy</t>
  </si>
  <si>
    <t xml:space="preserve">Kwota</t>
  </si>
  <si>
    <t xml:space="preserve">-----</t>
  </si>
  <si>
    <t xml:space="preserve">do zapłaty</t>
  </si>
  <si>
    <t xml:space="preserve">Po zaksięgowaniu rozliczenia kosztów</t>
  </si>
  <si>
    <t xml:space="preserve">KOR 2012-12 22 RL RK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</si>
</sst>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0.00"/>
    <numFmt numFmtId="167" formatCode="#,##0.00&quot;zł&quot;"/>
    <numFmt numFmtId="168" formatCode="0.000000"/>
  </numFmts>
  <fonts count="7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color rgb="FFBE0800"/>
      <name val="Arial"/>
      <family val="0"/>
      <charset val="1"/>
    </font>
    <font>
      <sz val="11"/>
      <name val="Cambria"/>
      <family val="0"/>
      <charset val="1"/>
    </font>
    <font>
      <b val="true"/>
      <sz val="11"/>
      <name val="Cambria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CCCCCC"/>
      </patternFill>
    </fill>
    <fill>
      <patternFill patternType="solid">
        <fgColor rgb="FFCCCCCC"/>
        <bgColor rgb="FFD9D9D9"/>
      </patternFill>
    </fill>
    <fill>
      <patternFill patternType="solid">
        <fgColor rgb="FFF9CB9C"/>
        <bgColor rgb="FFFFE599"/>
      </patternFill>
    </fill>
    <fill>
      <patternFill patternType="solid">
        <fgColor rgb="FFEFEFEF"/>
        <bgColor rgb="FFFFFFCC"/>
      </patternFill>
    </fill>
    <fill>
      <patternFill patternType="solid">
        <fgColor rgb="FFFFE599"/>
        <bgColor rgb="FFF9CB9C"/>
      </patternFill>
    </fill>
    <fill>
      <patternFill patternType="solid">
        <fgColor rgb="FF00FF00"/>
        <bgColor rgb="FF33CC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5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6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6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5" fillId="6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7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BE08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599"/>
      <rgbColor rgb="FF99CCFF"/>
      <rgbColor rgb="FFFF99CC"/>
      <rgbColor rgb="FFCC99FF"/>
      <rgbColor rgb="FFF9CB9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102.15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0" t="s">
        <v>1</v>
      </c>
    </row>
    <row r="3" customFormat="false" ht="12.8" hidden="false" customHeight="false" outlineLevel="0" collapsed="false">
      <c r="A3" s="0" t="s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Roman,Normalny"&amp;12&amp;Kffffff&amp;A</oddHeader>
    <oddFooter>&amp;C&amp;"Times New Roman,Normalny"&amp;12&amp;KffffffStrona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Z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.75" customHeight="true" zeroHeight="false" outlineLevelRow="0" outlineLevelCol="0"/>
  <cols>
    <col collapsed="false" customWidth="true" hidden="false" outlineLevel="0" max="2" min="1" style="0" width="19.86"/>
    <col collapsed="false" customWidth="true" hidden="false" outlineLevel="0" max="4" min="4" style="0" width="13"/>
    <col collapsed="false" customWidth="true" hidden="false" outlineLevel="0" max="5" min="5" style="0" width="11.57"/>
    <col collapsed="false" customWidth="true" hidden="false" outlineLevel="0" max="7" min="7" style="0" width="10.14"/>
    <col collapsed="false" customWidth="true" hidden="false" outlineLevel="0" max="8" min="8" style="0" width="11.14"/>
    <col collapsed="false" customWidth="true" hidden="false" outlineLevel="0" max="9" min="9" style="0" width="12.43"/>
    <col collapsed="false" customWidth="true" hidden="false" outlineLevel="0" max="10" min="10" style="0" width="14.86"/>
    <col collapsed="false" customWidth="true" hidden="false" outlineLevel="0" max="12" min="12" style="0" width="6.85"/>
    <col collapsed="false" customWidth="true" hidden="false" outlineLevel="0" max="13" min="13" style="0" width="12.86"/>
  </cols>
  <sheetData>
    <row r="1" customFormat="false" ht="15.75" hidden="false" customHeight="false" outlineLevel="0" collapsed="false">
      <c r="A1" s="2" t="s">
        <v>3</v>
      </c>
      <c r="B1" s="3"/>
      <c r="C1" s="3"/>
      <c r="D1" s="3"/>
      <c r="E1" s="3"/>
      <c r="F1" s="4" t="s">
        <v>4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5"/>
    </row>
    <row r="2" customFormat="false" ht="15.75" hidden="false" customHeight="false" outlineLevel="0" collapsed="false">
      <c r="A2" s="6" t="s">
        <v>5</v>
      </c>
      <c r="B2" s="7"/>
      <c r="F2" s="6" t="s">
        <v>6</v>
      </c>
    </row>
    <row r="3" customFormat="false" ht="15.75" hidden="false" customHeight="false" outlineLevel="0" collapsed="false">
      <c r="A3" s="7"/>
      <c r="B3" s="7"/>
    </row>
    <row r="4" customFormat="false" ht="15.75" hidden="false" customHeight="false" outlineLevel="0" collapsed="false">
      <c r="A4" s="6" t="s">
        <v>7</v>
      </c>
      <c r="B4" s="8"/>
    </row>
    <row r="5" customFormat="false" ht="15.75" hidden="false" customHeight="false" outlineLevel="0" collapsed="false">
      <c r="A5" s="6" t="s">
        <v>8</v>
      </c>
      <c r="B5" s="8"/>
      <c r="F5" s="6" t="s">
        <v>9</v>
      </c>
      <c r="G5" s="6" t="s">
        <v>10</v>
      </c>
      <c r="H5" s="6" t="s">
        <v>11</v>
      </c>
    </row>
    <row r="6" customFormat="false" ht="15.75" hidden="false" customHeight="false" outlineLevel="0" collapsed="false">
      <c r="A6" s="6" t="s">
        <v>12</v>
      </c>
      <c r="B6" s="9" t="n">
        <v>86.8</v>
      </c>
      <c r="F6" s="6" t="s">
        <v>13</v>
      </c>
      <c r="G6" s="6" t="s">
        <v>14</v>
      </c>
      <c r="H6" s="10" t="n">
        <v>840</v>
      </c>
    </row>
    <row r="7" customFormat="false" ht="15.75" hidden="false" customHeight="false" outlineLevel="0" collapsed="false">
      <c r="A7" s="6" t="s">
        <v>15</v>
      </c>
      <c r="B7" s="9"/>
    </row>
    <row r="8" customFormat="false" ht="15.75" hidden="false" customHeight="false" outlineLevel="0" collapsed="false">
      <c r="A8" s="6" t="s">
        <v>16</v>
      </c>
      <c r="B8" s="9" t="n">
        <v>66.5</v>
      </c>
      <c r="F8" s="6" t="s">
        <v>17</v>
      </c>
      <c r="G8" s="6" t="s">
        <v>18</v>
      </c>
      <c r="H8" s="10" t="n">
        <v>194</v>
      </c>
    </row>
    <row r="9" customFormat="false" ht="15.75" hidden="false" customHeight="false" outlineLevel="0" collapsed="false">
      <c r="A9" s="6" t="s">
        <v>19</v>
      </c>
      <c r="B9" s="9" t="n">
        <v>46</v>
      </c>
      <c r="F9" s="6" t="s">
        <v>20</v>
      </c>
      <c r="G9" s="6" t="s">
        <v>21</v>
      </c>
      <c r="H9" s="10" t="n">
        <v>480</v>
      </c>
    </row>
    <row r="10" customFormat="false" ht="15.75" hidden="false" customHeight="false" outlineLevel="0" collapsed="false">
      <c r="A10" s="6" t="s">
        <v>22</v>
      </c>
      <c r="B10" s="9" t="n">
        <v>48</v>
      </c>
      <c r="F10" s="6" t="s">
        <v>23</v>
      </c>
      <c r="G10" s="6" t="s">
        <v>24</v>
      </c>
      <c r="H10" s="10" t="n">
        <v>240</v>
      </c>
    </row>
    <row r="11" customFormat="false" ht="15.75" hidden="false" customHeight="false" outlineLevel="0" collapsed="false">
      <c r="A11" s="6" t="s">
        <v>25</v>
      </c>
      <c r="B11" s="9" t="n">
        <v>56.6</v>
      </c>
      <c r="F11" s="6" t="s">
        <v>26</v>
      </c>
      <c r="G11" s="6" t="s">
        <v>27</v>
      </c>
      <c r="H11" s="10" t="n">
        <v>180</v>
      </c>
    </row>
    <row r="12" customFormat="false" ht="15.75" hidden="false" customHeight="false" outlineLevel="0" collapsed="false">
      <c r="B12" s="11"/>
      <c r="F12" s="6"/>
    </row>
    <row r="13" customFormat="false" ht="15.75" hidden="false" customHeight="false" outlineLevel="0" collapsed="false">
      <c r="A13" s="12" t="s">
        <v>28</v>
      </c>
      <c r="B13" s="9" t="n">
        <v>303.9</v>
      </c>
      <c r="G13" s="6" t="s">
        <v>29</v>
      </c>
      <c r="H13" s="10" t="s">
        <v>30</v>
      </c>
    </row>
    <row r="15" customFormat="false" ht="15.75" hidden="false" customHeight="false" outlineLevel="0" collapsed="false">
      <c r="A15" s="13" t="s">
        <v>31</v>
      </c>
      <c r="B15" s="14"/>
      <c r="C15" s="14"/>
      <c r="D15" s="14"/>
      <c r="E15" s="14"/>
      <c r="F15" s="14"/>
      <c r="G15" s="3"/>
      <c r="H15" s="15" t="s">
        <v>32</v>
      </c>
      <c r="I15" s="14"/>
      <c r="J15" s="14"/>
      <c r="K15" s="1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5"/>
    </row>
    <row r="16" customFormat="false" ht="15.75" hidden="false" customHeight="false" outlineLevel="0" collapsed="false">
      <c r="A16" s="6" t="s">
        <v>33</v>
      </c>
      <c r="B16" s="6"/>
      <c r="C16" s="6"/>
      <c r="D16" s="6"/>
      <c r="E16" s="6"/>
      <c r="F16" s="6"/>
      <c r="H16" s="6" t="s">
        <v>33</v>
      </c>
      <c r="I16" s="6"/>
      <c r="J16" s="6"/>
      <c r="K16" s="6"/>
    </row>
    <row r="17" customFormat="false" ht="15.75" hidden="false" customHeight="false" outlineLevel="0" collapsed="false">
      <c r="A17" s="16"/>
      <c r="B17" s="6"/>
      <c r="C17" s="6"/>
      <c r="D17" s="6"/>
      <c r="E17" s="10"/>
      <c r="F17" s="10"/>
    </row>
    <row r="18" customFormat="false" ht="15.75" hidden="false" customHeight="false" outlineLevel="0" collapsed="false">
      <c r="A18" s="6" t="s">
        <v>34</v>
      </c>
      <c r="B18" s="6" t="s">
        <v>35</v>
      </c>
      <c r="C18" s="6" t="s">
        <v>36</v>
      </c>
      <c r="D18" s="6" t="s">
        <v>37</v>
      </c>
      <c r="E18" s="10" t="s">
        <v>38</v>
      </c>
      <c r="F18" s="6" t="s">
        <v>39</v>
      </c>
      <c r="H18" s="6" t="s">
        <v>34</v>
      </c>
      <c r="I18" s="6" t="s">
        <v>35</v>
      </c>
      <c r="J18" s="6" t="s">
        <v>36</v>
      </c>
      <c r="K18" s="6" t="s">
        <v>37</v>
      </c>
      <c r="L18" s="6" t="s">
        <v>38</v>
      </c>
      <c r="M18" s="6" t="s">
        <v>39</v>
      </c>
    </row>
    <row r="19" customFormat="false" ht="15.75" hidden="false" customHeight="false" outlineLevel="0" collapsed="false">
      <c r="A19" s="16" t="n">
        <v>40909</v>
      </c>
      <c r="B19" s="6" t="s">
        <v>40</v>
      </c>
      <c r="C19" s="6" t="s">
        <v>41</v>
      </c>
      <c r="D19" s="6"/>
      <c r="E19" s="10" t="n">
        <v>165</v>
      </c>
      <c r="F19" s="10" t="n">
        <v>165</v>
      </c>
      <c r="H19" s="16" t="n">
        <v>40939</v>
      </c>
      <c r="I19" s="6" t="s">
        <v>42</v>
      </c>
      <c r="J19" s="6" t="s">
        <v>43</v>
      </c>
      <c r="K19" s="10" t="n">
        <v>200</v>
      </c>
      <c r="L19" s="6"/>
      <c r="M19" s="10" t="n">
        <v>-200</v>
      </c>
    </row>
    <row r="20" customFormat="false" ht="15.75" hidden="false" customHeight="false" outlineLevel="0" collapsed="false">
      <c r="A20" s="16" t="n">
        <v>40940</v>
      </c>
      <c r="B20" s="6" t="s">
        <v>40</v>
      </c>
      <c r="C20" s="6" t="s">
        <v>44</v>
      </c>
      <c r="D20" s="6"/>
      <c r="E20" s="10" t="n">
        <v>165</v>
      </c>
      <c r="F20" s="10" t="n">
        <v>330</v>
      </c>
      <c r="H20" s="16" t="n">
        <v>40967</v>
      </c>
      <c r="I20" s="6" t="s">
        <v>45</v>
      </c>
      <c r="J20" s="6" t="s">
        <v>45</v>
      </c>
      <c r="K20" s="10" t="n">
        <v>200</v>
      </c>
      <c r="L20" s="6"/>
      <c r="M20" s="10" t="n">
        <v>-400</v>
      </c>
    </row>
    <row r="21" customFormat="false" ht="15.75" hidden="false" customHeight="false" outlineLevel="0" collapsed="false">
      <c r="A21" s="16" t="n">
        <v>40969</v>
      </c>
      <c r="B21" s="6" t="s">
        <v>40</v>
      </c>
      <c r="C21" s="6" t="s">
        <v>46</v>
      </c>
      <c r="D21" s="6"/>
      <c r="E21" s="10" t="n">
        <v>165</v>
      </c>
      <c r="F21" s="10" t="n">
        <v>495</v>
      </c>
      <c r="H21" s="16" t="n">
        <v>40996</v>
      </c>
      <c r="I21" s="6" t="s">
        <v>45</v>
      </c>
      <c r="J21" s="6" t="s">
        <v>45</v>
      </c>
      <c r="K21" s="10" t="n">
        <v>200</v>
      </c>
      <c r="L21" s="6"/>
      <c r="M21" s="10" t="n">
        <v>-600</v>
      </c>
    </row>
    <row r="22" customFormat="false" ht="15.75" hidden="false" customHeight="false" outlineLevel="0" collapsed="false">
      <c r="A22" s="16" t="n">
        <v>41000</v>
      </c>
      <c r="B22" s="6" t="s">
        <v>40</v>
      </c>
      <c r="C22" s="6" t="s">
        <v>47</v>
      </c>
      <c r="D22" s="6"/>
      <c r="E22" s="10" t="n">
        <v>165</v>
      </c>
      <c r="F22" s="10" t="n">
        <v>660</v>
      </c>
      <c r="H22" s="16" t="n">
        <v>41027</v>
      </c>
      <c r="I22" s="6" t="s">
        <v>45</v>
      </c>
      <c r="J22" s="6" t="s">
        <v>45</v>
      </c>
      <c r="K22" s="10" t="n">
        <v>200</v>
      </c>
      <c r="L22" s="6"/>
      <c r="M22" s="10" t="n">
        <v>-800</v>
      </c>
    </row>
    <row r="23" customFormat="false" ht="15.75" hidden="false" customHeight="false" outlineLevel="0" collapsed="false">
      <c r="A23" s="16" t="n">
        <v>41030</v>
      </c>
      <c r="B23" s="6" t="s">
        <v>40</v>
      </c>
      <c r="C23" s="6" t="s">
        <v>48</v>
      </c>
      <c r="D23" s="6"/>
      <c r="E23" s="10" t="n">
        <v>165</v>
      </c>
      <c r="F23" s="10" t="n">
        <v>825</v>
      </c>
      <c r="H23" s="16" t="n">
        <v>41057</v>
      </c>
      <c r="I23" s="6" t="s">
        <v>45</v>
      </c>
      <c r="J23" s="6" t="s">
        <v>45</v>
      </c>
      <c r="K23" s="10" t="n">
        <v>200</v>
      </c>
      <c r="L23" s="6"/>
      <c r="M23" s="6" t="s">
        <v>49</v>
      </c>
    </row>
    <row r="24" customFormat="false" ht="15.75" hidden="false" customHeight="false" outlineLevel="0" collapsed="false">
      <c r="A24" s="16" t="n">
        <v>41061</v>
      </c>
      <c r="B24" s="6" t="s">
        <v>40</v>
      </c>
      <c r="C24" s="6" t="s">
        <v>50</v>
      </c>
      <c r="D24" s="6"/>
      <c r="E24" s="10" t="n">
        <v>165</v>
      </c>
      <c r="F24" s="10" t="n">
        <v>990</v>
      </c>
      <c r="H24" s="16" t="n">
        <v>41088</v>
      </c>
      <c r="I24" s="6" t="s">
        <v>51</v>
      </c>
      <c r="J24" s="6" t="s">
        <v>45</v>
      </c>
      <c r="K24" s="10" t="n">
        <v>200</v>
      </c>
      <c r="L24" s="6"/>
      <c r="M24" s="6" t="s">
        <v>52</v>
      </c>
    </row>
    <row r="25" customFormat="false" ht="15.75" hidden="false" customHeight="false" outlineLevel="0" collapsed="false">
      <c r="A25" s="16" t="n">
        <v>41091</v>
      </c>
      <c r="B25" s="6" t="s">
        <v>40</v>
      </c>
      <c r="C25" s="6" t="s">
        <v>53</v>
      </c>
      <c r="D25" s="6"/>
      <c r="E25" s="10" t="n">
        <v>165</v>
      </c>
      <c r="F25" s="6" t="s">
        <v>54</v>
      </c>
      <c r="H25" s="16" t="n">
        <v>41118</v>
      </c>
      <c r="I25" s="6" t="s">
        <v>55</v>
      </c>
      <c r="J25" s="6" t="s">
        <v>56</v>
      </c>
      <c r="K25" s="10" t="n">
        <v>200</v>
      </c>
      <c r="L25" s="6"/>
      <c r="M25" s="6" t="s">
        <v>57</v>
      </c>
    </row>
    <row r="26" customFormat="false" ht="15.75" hidden="false" customHeight="false" outlineLevel="0" collapsed="false">
      <c r="A26" s="16" t="n">
        <v>41122</v>
      </c>
      <c r="B26" s="6" t="s">
        <v>40</v>
      </c>
      <c r="C26" s="6" t="s">
        <v>58</v>
      </c>
      <c r="D26" s="6"/>
      <c r="E26" s="10" t="n">
        <v>165</v>
      </c>
      <c r="F26" s="6" t="s">
        <v>59</v>
      </c>
      <c r="H26" s="16" t="n">
        <v>41149</v>
      </c>
      <c r="I26" s="6" t="s">
        <v>55</v>
      </c>
      <c r="J26" s="6" t="s">
        <v>45</v>
      </c>
      <c r="K26" s="10" t="n">
        <v>200</v>
      </c>
      <c r="L26" s="6"/>
      <c r="M26" s="6" t="s">
        <v>60</v>
      </c>
    </row>
    <row r="27" customFormat="false" ht="15.75" hidden="false" customHeight="false" outlineLevel="0" collapsed="false">
      <c r="A27" s="16" t="n">
        <v>41153</v>
      </c>
      <c r="B27" s="6" t="s">
        <v>40</v>
      </c>
      <c r="C27" s="6" t="s">
        <v>61</v>
      </c>
      <c r="D27" s="6"/>
      <c r="E27" s="10" t="n">
        <v>165</v>
      </c>
      <c r="F27" s="6" t="s">
        <v>62</v>
      </c>
      <c r="H27" s="16" t="n">
        <v>41180</v>
      </c>
      <c r="I27" s="6" t="s">
        <v>55</v>
      </c>
      <c r="J27" s="6" t="s">
        <v>45</v>
      </c>
      <c r="K27" s="10" t="n">
        <v>200</v>
      </c>
      <c r="L27" s="6"/>
      <c r="M27" s="6" t="s">
        <v>63</v>
      </c>
    </row>
    <row r="28" customFormat="false" ht="15.75" hidden="false" customHeight="false" outlineLevel="0" collapsed="false">
      <c r="A28" s="16" t="n">
        <v>41183</v>
      </c>
      <c r="B28" s="6" t="s">
        <v>40</v>
      </c>
      <c r="C28" s="6" t="s">
        <v>64</v>
      </c>
      <c r="D28" s="6"/>
      <c r="E28" s="10" t="n">
        <v>165</v>
      </c>
      <c r="F28" s="6" t="s">
        <v>65</v>
      </c>
      <c r="H28" s="16" t="n">
        <v>41210</v>
      </c>
      <c r="I28" s="6" t="s">
        <v>66</v>
      </c>
      <c r="J28" s="6" t="s">
        <v>45</v>
      </c>
      <c r="K28" s="10" t="n">
        <v>200</v>
      </c>
      <c r="L28" s="6"/>
      <c r="M28" s="6" t="s">
        <v>67</v>
      </c>
    </row>
    <row r="29" customFormat="false" ht="15.75" hidden="false" customHeight="false" outlineLevel="0" collapsed="false">
      <c r="A29" s="16" t="n">
        <v>41214</v>
      </c>
      <c r="B29" s="6" t="s">
        <v>40</v>
      </c>
      <c r="C29" s="6" t="s">
        <v>68</v>
      </c>
      <c r="D29" s="6"/>
      <c r="E29" s="10" t="n">
        <v>165</v>
      </c>
      <c r="F29" s="6" t="s">
        <v>69</v>
      </c>
      <c r="H29" s="16" t="n">
        <v>41241</v>
      </c>
      <c r="I29" s="6" t="s">
        <v>55</v>
      </c>
      <c r="J29" s="6" t="s">
        <v>45</v>
      </c>
      <c r="K29" s="10" t="n">
        <v>200</v>
      </c>
      <c r="L29" s="6"/>
      <c r="M29" s="6" t="s">
        <v>70</v>
      </c>
    </row>
    <row r="30" customFormat="false" ht="15.75" hidden="false" customHeight="false" outlineLevel="0" collapsed="false">
      <c r="A30" s="16" t="n">
        <v>41244</v>
      </c>
      <c r="B30" s="6" t="s">
        <v>40</v>
      </c>
      <c r="C30" s="6" t="s">
        <v>71</v>
      </c>
      <c r="D30" s="10"/>
      <c r="E30" s="10" t="n">
        <v>165</v>
      </c>
      <c r="F30" s="6" t="s">
        <v>72</v>
      </c>
      <c r="H30" s="16" t="n">
        <v>41274</v>
      </c>
      <c r="I30" s="6" t="s">
        <v>73</v>
      </c>
      <c r="J30" s="6" t="s">
        <v>45</v>
      </c>
      <c r="K30" s="10" t="n">
        <v>200</v>
      </c>
      <c r="L30" s="6"/>
      <c r="M30" s="6" t="s">
        <v>74</v>
      </c>
    </row>
    <row r="31" customFormat="false" ht="15.75" hidden="false" customHeight="false" outlineLevel="0" collapsed="false">
      <c r="A31" s="16" t="n">
        <v>41274</v>
      </c>
      <c r="B31" s="6" t="s">
        <v>40</v>
      </c>
      <c r="C31" s="6" t="s">
        <v>75</v>
      </c>
      <c r="D31" s="10"/>
      <c r="E31" s="10" t="n">
        <v>-46</v>
      </c>
      <c r="F31" s="6" t="s">
        <v>30</v>
      </c>
      <c r="H31" s="6"/>
      <c r="I31" s="6" t="s">
        <v>76</v>
      </c>
      <c r="J31" s="6" t="s">
        <v>77</v>
      </c>
      <c r="K31" s="6" t="s">
        <v>78</v>
      </c>
      <c r="L31" s="10" t="n">
        <v>0</v>
      </c>
      <c r="M31" s="6" t="s">
        <v>74</v>
      </c>
    </row>
    <row r="32" customFormat="false" ht="15.75" hidden="false" customHeight="false" outlineLevel="0" collapsed="false">
      <c r="A32" s="6"/>
      <c r="B32" s="6" t="s">
        <v>79</v>
      </c>
      <c r="C32" s="6" t="s">
        <v>77</v>
      </c>
      <c r="D32" s="10" t="n">
        <v>0</v>
      </c>
      <c r="E32" s="6" t="s">
        <v>30</v>
      </c>
      <c r="F32" s="6" t="s">
        <v>30</v>
      </c>
      <c r="K32" s="12"/>
    </row>
    <row r="33" customFormat="false" ht="15.75" hidden="false" customHeight="false" outlineLevel="0" collapsed="false">
      <c r="A33" s="6"/>
      <c r="B33" s="6"/>
      <c r="C33" s="6"/>
      <c r="D33" s="10"/>
      <c r="E33" s="6"/>
      <c r="F33" s="6"/>
      <c r="H33" s="17" t="s">
        <v>80</v>
      </c>
      <c r="I33" s="18"/>
      <c r="J33" s="18"/>
      <c r="K33" s="17" t="s">
        <v>81</v>
      </c>
      <c r="L33" s="18"/>
    </row>
    <row r="34" customFormat="false" ht="15.75" hidden="false" customHeight="false" outlineLevel="0" collapsed="false">
      <c r="A34" s="6"/>
      <c r="B34" s="6"/>
      <c r="C34" s="6"/>
      <c r="D34" s="10"/>
      <c r="E34" s="6"/>
      <c r="F34" s="6"/>
      <c r="K34" s="12"/>
    </row>
    <row r="35" customFormat="false" ht="15.75" hidden="false" customHeight="false" outlineLevel="0" collapsed="false">
      <c r="A35" s="2" t="s">
        <v>82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5"/>
    </row>
    <row r="36" customFormat="false" ht="15.75" hidden="false" customHeight="false" outlineLevel="0" collapsed="false">
      <c r="A36" s="12" t="s">
        <v>83</v>
      </c>
    </row>
    <row r="38" customFormat="false" ht="15.75" hidden="false" customHeight="false" outlineLevel="0" collapsed="false">
      <c r="B38" s="19" t="s">
        <v>84</v>
      </c>
      <c r="C38" s="19" t="s">
        <v>85</v>
      </c>
      <c r="D38" s="19" t="s">
        <v>86</v>
      </c>
      <c r="E38" s="19"/>
      <c r="F38" s="19" t="s">
        <v>87</v>
      </c>
      <c r="G38" s="19"/>
      <c r="H38" s="19" t="s">
        <v>88</v>
      </c>
      <c r="I38" s="19"/>
    </row>
    <row r="39" customFormat="false" ht="15.75" hidden="false" customHeight="false" outlineLevel="0" collapsed="false">
      <c r="A39" s="6"/>
      <c r="B39" s="19"/>
      <c r="C39" s="19"/>
      <c r="D39" s="20" t="s">
        <v>89</v>
      </c>
      <c r="E39" s="20"/>
      <c r="F39" s="19" t="s">
        <v>90</v>
      </c>
      <c r="G39" s="19"/>
      <c r="H39" s="21" t="s">
        <v>91</v>
      </c>
      <c r="I39" s="21"/>
    </row>
    <row r="40" customFormat="false" ht="15.75" hidden="false" customHeight="false" outlineLevel="0" collapsed="false">
      <c r="A40" s="22" t="s">
        <v>12</v>
      </c>
      <c r="B40" s="23" t="n">
        <v>840</v>
      </c>
      <c r="C40" s="24" t="n">
        <v>86.8</v>
      </c>
      <c r="D40" s="25" t="n">
        <f aca="false">ROUND(C40/303.9,6)</f>
        <v>0.28562</v>
      </c>
      <c r="E40" s="25"/>
      <c r="F40" s="23" t="n">
        <f aca="false">B40+H40</f>
        <v>973.1</v>
      </c>
      <c r="G40" s="23"/>
      <c r="H40" s="24" t="n">
        <f aca="false">ROUND(D40*466,2)</f>
        <v>133.1</v>
      </c>
      <c r="I40" s="24"/>
    </row>
    <row r="41" customFormat="false" ht="15.75" hidden="false" customHeight="false" outlineLevel="0" collapsed="false">
      <c r="A41" s="22" t="s">
        <v>16</v>
      </c>
      <c r="B41" s="23" t="n">
        <v>194</v>
      </c>
      <c r="C41" s="24" t="n">
        <v>66.5</v>
      </c>
      <c r="D41" s="25" t="n">
        <f aca="false">ROUND(C41/303.9,6)</f>
        <v>0.218822</v>
      </c>
      <c r="E41" s="25"/>
      <c r="F41" s="23" t="n">
        <f aca="false">B41+H41</f>
        <v>295.97</v>
      </c>
      <c r="G41" s="23"/>
      <c r="H41" s="24" t="n">
        <f aca="false">ROUND(D41*466,2)</f>
        <v>101.97</v>
      </c>
      <c r="I41" s="24"/>
    </row>
    <row r="42" customFormat="false" ht="15.75" hidden="false" customHeight="false" outlineLevel="0" collapsed="false">
      <c r="A42" s="22" t="s">
        <v>19</v>
      </c>
      <c r="B42" s="23" t="n">
        <v>480</v>
      </c>
      <c r="C42" s="24" t="n">
        <v>46</v>
      </c>
      <c r="D42" s="25" t="n">
        <f aca="false">ROUND(C42/303.9,6)</f>
        <v>0.151366</v>
      </c>
      <c r="E42" s="25"/>
      <c r="F42" s="23" t="n">
        <f aca="false">B42+H42</f>
        <v>550.54</v>
      </c>
      <c r="G42" s="23"/>
      <c r="H42" s="24" t="n">
        <f aca="false">ROUND(D42*466,2)</f>
        <v>70.54</v>
      </c>
      <c r="I42" s="24"/>
    </row>
    <row r="43" customFormat="false" ht="15.75" hidden="false" customHeight="false" outlineLevel="0" collapsed="false">
      <c r="A43" s="22" t="s">
        <v>22</v>
      </c>
      <c r="B43" s="23" t="n">
        <v>240</v>
      </c>
      <c r="C43" s="24" t="n">
        <v>48</v>
      </c>
      <c r="D43" s="25" t="n">
        <f aca="false">ROUND(C43/303.9,6)</f>
        <v>0.157947</v>
      </c>
      <c r="E43" s="25"/>
      <c r="F43" s="23" t="n">
        <f aca="false">B43+H43</f>
        <v>313.6</v>
      </c>
      <c r="G43" s="23"/>
      <c r="H43" s="24" t="n">
        <f aca="false">ROUND(D43*466,2)</f>
        <v>73.6</v>
      </c>
      <c r="I43" s="24"/>
    </row>
    <row r="44" customFormat="false" ht="15.75" hidden="false" customHeight="false" outlineLevel="0" collapsed="false">
      <c r="A44" s="22" t="s">
        <v>25</v>
      </c>
      <c r="B44" s="23" t="n">
        <v>180</v>
      </c>
      <c r="C44" s="24" t="n">
        <v>56.6</v>
      </c>
      <c r="D44" s="25" t="n">
        <f aca="false">ROUND(C44/303.9,6)</f>
        <v>0.186245</v>
      </c>
      <c r="E44" s="25"/>
      <c r="F44" s="23" t="n">
        <f aca="false">B44+H44</f>
        <v>266.79</v>
      </c>
      <c r="G44" s="23"/>
      <c r="H44" s="24" t="n">
        <f aca="false">ROUND(D44*466,2)</f>
        <v>86.79</v>
      </c>
      <c r="I44" s="24"/>
    </row>
    <row r="45" customFormat="false" ht="15.75" hidden="false" customHeight="false" outlineLevel="0" collapsed="false">
      <c r="C45" s="11"/>
    </row>
    <row r="46" customFormat="false" ht="15.75" hidden="false" customHeight="false" outlineLevel="0" collapsed="false">
      <c r="A46" s="19" t="s">
        <v>29</v>
      </c>
      <c r="B46" s="26" t="s">
        <v>30</v>
      </c>
      <c r="C46" s="27" t="n">
        <v>303.9</v>
      </c>
      <c r="D46" s="20" t="n">
        <f aca="false">SUM(D40:D44)</f>
        <v>1</v>
      </c>
      <c r="E46" s="20"/>
      <c r="F46" s="28" t="n">
        <f aca="false">SUM(F40:F44)</f>
        <v>2400</v>
      </c>
      <c r="G46" s="28"/>
      <c r="H46" s="29" t="n">
        <f aca="false">SUM(H40:I44)</f>
        <v>466</v>
      </c>
      <c r="I46" s="29"/>
    </row>
    <row r="49" customFormat="false" ht="15.75" hidden="false" customHeight="false" outlineLevel="0" collapsed="false">
      <c r="A49" s="2" t="s">
        <v>92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5"/>
    </row>
    <row r="51" customFormat="false" ht="15.75" hidden="false" customHeight="false" outlineLevel="0" collapsed="false">
      <c r="A51" s="30"/>
      <c r="B51" s="31"/>
      <c r="C51" s="31"/>
      <c r="D51" s="31" t="s">
        <v>93</v>
      </c>
      <c r="E51" s="32"/>
      <c r="F51" s="33"/>
    </row>
    <row r="52" customFormat="false" ht="15.75" hidden="false" customHeight="false" outlineLevel="0" collapsed="false">
      <c r="A52" s="34"/>
      <c r="B52" s="6"/>
      <c r="C52" s="6"/>
      <c r="D52" s="6"/>
      <c r="E52" s="6"/>
      <c r="F52" s="35"/>
    </row>
    <row r="53" customFormat="false" ht="15.75" hidden="false" customHeight="false" outlineLevel="0" collapsed="false">
      <c r="A53" s="36" t="s">
        <v>94</v>
      </c>
      <c r="B53" s="36"/>
      <c r="C53" s="36"/>
      <c r="D53" s="36"/>
      <c r="E53" s="36"/>
      <c r="F53" s="36"/>
    </row>
    <row r="54" customFormat="false" ht="15.75" hidden="false" customHeight="false" outlineLevel="0" collapsed="false">
      <c r="A54" s="37" t="s">
        <v>95</v>
      </c>
      <c r="B54" s="37"/>
      <c r="C54" s="37"/>
      <c r="D54" s="37"/>
      <c r="E54" s="37"/>
      <c r="F54" s="37"/>
    </row>
    <row r="55" customFormat="false" ht="15.75" hidden="false" customHeight="false" outlineLevel="0" collapsed="false">
      <c r="A55" s="34"/>
      <c r="B55" s="6"/>
      <c r="C55" s="6"/>
      <c r="D55" s="6"/>
      <c r="E55" s="6"/>
      <c r="F55" s="35"/>
    </row>
    <row r="56" customFormat="false" ht="15.75" hidden="false" customHeight="false" outlineLevel="0" collapsed="false">
      <c r="A56" s="34" t="s">
        <v>96</v>
      </c>
      <c r="B56" s="6"/>
      <c r="C56" s="6"/>
      <c r="D56" s="6"/>
      <c r="E56" s="6"/>
      <c r="F56" s="35"/>
    </row>
    <row r="57" customFormat="false" ht="15.75" hidden="false" customHeight="false" outlineLevel="0" collapsed="false">
      <c r="A57" s="38" t="s">
        <v>97</v>
      </c>
      <c r="B57" s="38" t="s">
        <v>35</v>
      </c>
      <c r="C57" s="38" t="s">
        <v>98</v>
      </c>
      <c r="D57" s="38" t="s">
        <v>99</v>
      </c>
      <c r="E57" s="38" t="s">
        <v>100</v>
      </c>
      <c r="F57" s="38" t="s">
        <v>11</v>
      </c>
    </row>
    <row r="58" customFormat="false" ht="15.75" hidden="false" customHeight="false" outlineLevel="0" collapsed="false">
      <c r="A58" s="39" t="s">
        <v>101</v>
      </c>
      <c r="B58" s="39"/>
      <c r="C58" s="39"/>
      <c r="D58" s="39"/>
      <c r="E58" s="39"/>
      <c r="F58" s="39"/>
    </row>
    <row r="59" customFormat="false" ht="15.75" hidden="false" customHeight="false" outlineLevel="0" collapsed="false">
      <c r="A59" s="34" t="s">
        <v>102</v>
      </c>
      <c r="B59" s="6" t="s">
        <v>103</v>
      </c>
      <c r="C59" s="8" t="n">
        <v>84</v>
      </c>
      <c r="D59" s="6" t="s">
        <v>104</v>
      </c>
      <c r="E59" s="10" t="n">
        <v>10</v>
      </c>
      <c r="F59" s="40" t="n">
        <v>840</v>
      </c>
      <c r="H59" s="12" t="s">
        <v>105</v>
      </c>
    </row>
    <row r="60" customFormat="false" ht="15.75" hidden="false" customHeight="false" outlineLevel="0" collapsed="false">
      <c r="A60" s="34"/>
      <c r="B60" s="38" t="s">
        <v>29</v>
      </c>
      <c r="C60" s="38"/>
      <c r="D60" s="38"/>
      <c r="E60" s="38"/>
      <c r="F60" s="41" t="n">
        <v>840</v>
      </c>
    </row>
    <row r="61" customFormat="false" ht="15.75" hidden="false" customHeight="false" outlineLevel="0" collapsed="false">
      <c r="A61" s="34"/>
      <c r="B61" s="6"/>
      <c r="C61" s="6"/>
      <c r="D61" s="6"/>
      <c r="E61" s="6"/>
      <c r="F61" s="35"/>
    </row>
    <row r="62" customFormat="false" ht="15.75" hidden="false" customHeight="false" outlineLevel="0" collapsed="false">
      <c r="A62" s="34" t="s">
        <v>106</v>
      </c>
      <c r="B62" s="6"/>
      <c r="C62" s="6"/>
      <c r="D62" s="6"/>
      <c r="E62" s="6"/>
      <c r="F62" s="35"/>
    </row>
    <row r="63" customFormat="false" ht="15.75" hidden="false" customHeight="false" outlineLevel="0" collapsed="false">
      <c r="A63" s="13" t="s">
        <v>97</v>
      </c>
      <c r="B63" s="13" t="s">
        <v>35</v>
      </c>
      <c r="C63" s="14"/>
      <c r="D63" s="14"/>
      <c r="E63" s="42"/>
      <c r="F63" s="42" t="s">
        <v>11</v>
      </c>
    </row>
    <row r="64" customFormat="false" ht="15.75" hidden="false" customHeight="false" outlineLevel="0" collapsed="false">
      <c r="A64" s="39" t="s">
        <v>101</v>
      </c>
      <c r="B64" s="39"/>
      <c r="C64" s="39"/>
      <c r="D64" s="39"/>
      <c r="E64" s="39"/>
      <c r="F64" s="39"/>
    </row>
    <row r="65" customFormat="false" ht="15.75" hidden="false" customHeight="false" outlineLevel="0" collapsed="false">
      <c r="A65" s="43" t="n">
        <v>1</v>
      </c>
      <c r="B65" s="44" t="s">
        <v>107</v>
      </c>
      <c r="C65" s="44"/>
      <c r="D65" s="44"/>
      <c r="E65" s="44"/>
      <c r="F65" s="40" t="n">
        <v>973.1</v>
      </c>
    </row>
    <row r="66" customFormat="false" ht="15.75" hidden="false" customHeight="false" outlineLevel="0" collapsed="false">
      <c r="A66" s="34"/>
      <c r="B66" s="45" t="s">
        <v>29</v>
      </c>
      <c r="C66" s="45"/>
      <c r="D66" s="45"/>
      <c r="E66" s="45"/>
      <c r="F66" s="41" t="n">
        <v>973.1</v>
      </c>
    </row>
    <row r="67" customFormat="false" ht="15.75" hidden="false" customHeight="false" outlineLevel="0" collapsed="false">
      <c r="A67" s="34"/>
      <c r="B67" s="6"/>
      <c r="C67" s="6"/>
      <c r="D67" s="6"/>
      <c r="E67" s="6"/>
      <c r="F67" s="35"/>
    </row>
    <row r="68" customFormat="false" ht="15.75" hidden="false" customHeight="false" outlineLevel="0" collapsed="false">
      <c r="A68" s="34" t="s">
        <v>108</v>
      </c>
      <c r="B68" s="6"/>
      <c r="C68" s="6"/>
      <c r="D68" s="6"/>
      <c r="E68" s="6"/>
      <c r="F68" s="35"/>
    </row>
    <row r="69" customFormat="false" ht="15.75" hidden="false" customHeight="false" outlineLevel="0" collapsed="false">
      <c r="A69" s="38" t="s">
        <v>97</v>
      </c>
      <c r="B69" s="38" t="s">
        <v>35</v>
      </c>
      <c r="C69" s="38" t="s">
        <v>98</v>
      </c>
      <c r="D69" s="38" t="s">
        <v>99</v>
      </c>
      <c r="E69" s="38" t="s">
        <v>100</v>
      </c>
      <c r="F69" s="38" t="s">
        <v>11</v>
      </c>
    </row>
    <row r="70" customFormat="false" ht="15.75" hidden="false" customHeight="false" outlineLevel="0" collapsed="false">
      <c r="A70" s="39" t="s">
        <v>101</v>
      </c>
      <c r="B70" s="39"/>
      <c r="C70" s="39"/>
      <c r="D70" s="39"/>
      <c r="E70" s="39"/>
      <c r="F70" s="39"/>
    </row>
    <row r="71" customFormat="false" ht="15.75" hidden="false" customHeight="false" outlineLevel="0" collapsed="false">
      <c r="A71" s="43" t="n">
        <v>1</v>
      </c>
      <c r="B71" s="6" t="s">
        <v>107</v>
      </c>
      <c r="C71" s="8" t="n">
        <v>0.28562</v>
      </c>
      <c r="D71" s="6"/>
      <c r="E71" s="10" t="n">
        <v>466</v>
      </c>
      <c r="F71" s="40" t="n">
        <v>133.1</v>
      </c>
    </row>
    <row r="72" customFormat="false" ht="15.75" hidden="false" customHeight="false" outlineLevel="0" collapsed="false">
      <c r="A72" s="34"/>
      <c r="B72" s="38" t="s">
        <v>29</v>
      </c>
      <c r="C72" s="38"/>
      <c r="D72" s="38"/>
      <c r="E72" s="38"/>
      <c r="F72" s="41" t="n">
        <v>133.1</v>
      </c>
    </row>
    <row r="73" customFormat="false" ht="15.75" hidden="false" customHeight="false" outlineLevel="0" collapsed="false">
      <c r="A73" s="34"/>
      <c r="B73" s="6"/>
      <c r="C73" s="6"/>
      <c r="D73" s="6"/>
      <c r="E73" s="6"/>
      <c r="F73" s="35"/>
    </row>
    <row r="74" customFormat="false" ht="15.75" hidden="false" customHeight="false" outlineLevel="0" collapsed="false">
      <c r="A74" s="37" t="s">
        <v>109</v>
      </c>
      <c r="B74" s="37"/>
      <c r="C74" s="37"/>
      <c r="D74" s="37"/>
      <c r="E74" s="37"/>
      <c r="F74" s="37"/>
    </row>
    <row r="75" customFormat="false" ht="15.75" hidden="true" customHeight="false" outlineLevel="0" collapsed="false">
      <c r="A75" s="34"/>
      <c r="B75" s="6"/>
      <c r="C75" s="6"/>
      <c r="D75" s="6"/>
      <c r="E75" s="6"/>
      <c r="F75" s="35"/>
    </row>
    <row r="76" customFormat="false" ht="15.75" hidden="false" customHeight="false" outlineLevel="0" collapsed="false">
      <c r="A76" s="38" t="s">
        <v>110</v>
      </c>
      <c r="B76" s="38" t="s">
        <v>11</v>
      </c>
      <c r="C76" s="39" t="s">
        <v>111</v>
      </c>
      <c r="D76" s="39"/>
      <c r="E76" s="38" t="s">
        <v>112</v>
      </c>
      <c r="F76" s="38"/>
    </row>
    <row r="77" customFormat="false" ht="15.75" hidden="false" customHeight="false" outlineLevel="0" collapsed="false">
      <c r="A77" s="38" t="s">
        <v>101</v>
      </c>
      <c r="B77" s="41" t="n">
        <v>133.1</v>
      </c>
      <c r="C77" s="39" t="s">
        <v>113</v>
      </c>
      <c r="D77" s="39"/>
      <c r="E77" s="41" t="n">
        <v>133.1</v>
      </c>
      <c r="F77" s="38" t="s">
        <v>114</v>
      </c>
    </row>
    <row r="78" customFormat="false" ht="15.75" hidden="false" customHeight="false" outlineLevel="0" collapsed="false">
      <c r="A78" s="46"/>
      <c r="F78" s="47"/>
    </row>
    <row r="79" customFormat="false" ht="15.75" hidden="false" customHeight="false" outlineLevel="0" collapsed="false">
      <c r="A79" s="48"/>
      <c r="B79" s="49"/>
      <c r="C79" s="49"/>
      <c r="D79" s="49"/>
      <c r="E79" s="49"/>
      <c r="F79" s="50"/>
    </row>
    <row r="81" customFormat="false" ht="15.75" hidden="false" customHeight="false" outlineLevel="0" collapsed="false">
      <c r="A81" s="13" t="s">
        <v>31</v>
      </c>
      <c r="B81" s="14"/>
      <c r="C81" s="14"/>
      <c r="D81" s="14"/>
      <c r="E81" s="14"/>
      <c r="F81" s="14"/>
      <c r="G81" s="3"/>
      <c r="H81" s="14" t="s">
        <v>32</v>
      </c>
      <c r="I81" s="14"/>
      <c r="J81" s="14"/>
      <c r="K81" s="1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5"/>
    </row>
    <row r="82" customFormat="false" ht="15.75" hidden="false" customHeight="false" outlineLevel="0" collapsed="false">
      <c r="A82" s="6" t="s">
        <v>33</v>
      </c>
      <c r="B82" s="6"/>
      <c r="C82" s="6"/>
      <c r="D82" s="6"/>
      <c r="E82" s="6"/>
      <c r="F82" s="6"/>
      <c r="H82" s="6" t="s">
        <v>33</v>
      </c>
      <c r="I82" s="6"/>
      <c r="J82" s="6"/>
      <c r="K82" s="6"/>
    </row>
    <row r="83" customFormat="false" ht="15.75" hidden="false" customHeight="false" outlineLevel="0" collapsed="false">
      <c r="A83" s="51" t="s">
        <v>115</v>
      </c>
      <c r="B83" s="51"/>
      <c r="C83" s="51"/>
      <c r="D83" s="51"/>
      <c r="E83" s="51"/>
      <c r="F83" s="51"/>
    </row>
    <row r="84" customFormat="false" ht="15.75" hidden="false" customHeight="false" outlineLevel="0" collapsed="false">
      <c r="A84" s="6" t="s">
        <v>34</v>
      </c>
      <c r="B84" s="6" t="s">
        <v>35</v>
      </c>
      <c r="C84" s="6" t="s">
        <v>36</v>
      </c>
      <c r="D84" s="6" t="s">
        <v>37</v>
      </c>
      <c r="E84" s="10" t="s">
        <v>38</v>
      </c>
      <c r="F84" s="6" t="s">
        <v>39</v>
      </c>
      <c r="H84" s="6" t="s">
        <v>34</v>
      </c>
      <c r="I84" s="6" t="s">
        <v>35</v>
      </c>
      <c r="J84" s="6" t="s">
        <v>36</v>
      </c>
      <c r="K84" s="6" t="s">
        <v>37</v>
      </c>
      <c r="L84" s="6" t="s">
        <v>38</v>
      </c>
      <c r="M84" s="6" t="s">
        <v>39</v>
      </c>
    </row>
    <row r="85" customFormat="false" ht="15.75" hidden="false" customHeight="false" outlineLevel="0" collapsed="false">
      <c r="A85" s="16" t="n">
        <v>40909</v>
      </c>
      <c r="B85" s="6" t="s">
        <v>40</v>
      </c>
      <c r="C85" s="6" t="s">
        <v>41</v>
      </c>
      <c r="D85" s="6"/>
      <c r="E85" s="10" t="n">
        <v>165</v>
      </c>
      <c r="F85" s="10" t="n">
        <v>165</v>
      </c>
      <c r="H85" s="16" t="n">
        <v>40939</v>
      </c>
      <c r="I85" s="6" t="s">
        <v>42</v>
      </c>
      <c r="J85" s="6" t="s">
        <v>43</v>
      </c>
      <c r="K85" s="10" t="n">
        <v>200</v>
      </c>
      <c r="L85" s="6"/>
      <c r="M85" s="10" t="n">
        <v>-200</v>
      </c>
    </row>
    <row r="86" customFormat="false" ht="15.75" hidden="false" customHeight="false" outlineLevel="0" collapsed="false">
      <c r="A86" s="16" t="n">
        <v>40940</v>
      </c>
      <c r="B86" s="6" t="s">
        <v>40</v>
      </c>
      <c r="C86" s="6" t="s">
        <v>44</v>
      </c>
      <c r="D86" s="6"/>
      <c r="E86" s="10" t="n">
        <v>165</v>
      </c>
      <c r="F86" s="10" t="n">
        <v>330</v>
      </c>
      <c r="H86" s="16" t="n">
        <v>40967</v>
      </c>
      <c r="I86" s="6" t="s">
        <v>45</v>
      </c>
      <c r="J86" s="6" t="s">
        <v>45</v>
      </c>
      <c r="K86" s="10" t="n">
        <v>200</v>
      </c>
      <c r="L86" s="6"/>
      <c r="M86" s="10" t="n">
        <v>-400</v>
      </c>
    </row>
    <row r="87" customFormat="false" ht="15.75" hidden="false" customHeight="false" outlineLevel="0" collapsed="false">
      <c r="A87" s="16" t="n">
        <v>40969</v>
      </c>
      <c r="B87" s="6" t="s">
        <v>40</v>
      </c>
      <c r="C87" s="6" t="s">
        <v>46</v>
      </c>
      <c r="D87" s="6"/>
      <c r="E87" s="10" t="n">
        <v>165</v>
      </c>
      <c r="F87" s="10" t="n">
        <v>495</v>
      </c>
      <c r="H87" s="16" t="n">
        <v>40996</v>
      </c>
      <c r="I87" s="6" t="s">
        <v>45</v>
      </c>
      <c r="J87" s="6" t="s">
        <v>45</v>
      </c>
      <c r="K87" s="10" t="n">
        <v>200</v>
      </c>
      <c r="L87" s="6"/>
      <c r="M87" s="10" t="n">
        <v>-600</v>
      </c>
    </row>
    <row r="88" customFormat="false" ht="15.75" hidden="false" customHeight="false" outlineLevel="0" collapsed="false">
      <c r="A88" s="16" t="n">
        <v>41000</v>
      </c>
      <c r="B88" s="6" t="s">
        <v>40</v>
      </c>
      <c r="C88" s="6" t="s">
        <v>47</v>
      </c>
      <c r="D88" s="6"/>
      <c r="E88" s="10" t="n">
        <v>165</v>
      </c>
      <c r="F88" s="10" t="n">
        <v>660</v>
      </c>
      <c r="H88" s="16" t="n">
        <v>41027</v>
      </c>
      <c r="I88" s="6" t="s">
        <v>45</v>
      </c>
      <c r="J88" s="6" t="s">
        <v>45</v>
      </c>
      <c r="K88" s="10" t="n">
        <v>200</v>
      </c>
      <c r="L88" s="6"/>
      <c r="M88" s="10" t="n">
        <v>-800</v>
      </c>
    </row>
    <row r="89" customFormat="false" ht="15.75" hidden="false" customHeight="false" outlineLevel="0" collapsed="false">
      <c r="A89" s="16" t="n">
        <v>41030</v>
      </c>
      <c r="B89" s="6" t="s">
        <v>40</v>
      </c>
      <c r="C89" s="6" t="s">
        <v>48</v>
      </c>
      <c r="D89" s="6"/>
      <c r="E89" s="10" t="n">
        <v>165</v>
      </c>
      <c r="F89" s="10" t="n">
        <v>825</v>
      </c>
      <c r="H89" s="16" t="n">
        <v>41057</v>
      </c>
      <c r="I89" s="6" t="s">
        <v>45</v>
      </c>
      <c r="J89" s="6" t="s">
        <v>45</v>
      </c>
      <c r="K89" s="10" t="n">
        <v>200</v>
      </c>
      <c r="L89" s="6"/>
      <c r="M89" s="6" t="s">
        <v>49</v>
      </c>
    </row>
    <row r="90" customFormat="false" ht="15.75" hidden="false" customHeight="false" outlineLevel="0" collapsed="false">
      <c r="A90" s="16" t="n">
        <v>41061</v>
      </c>
      <c r="B90" s="6" t="s">
        <v>40</v>
      </c>
      <c r="C90" s="6" t="s">
        <v>50</v>
      </c>
      <c r="D90" s="6"/>
      <c r="E90" s="10" t="n">
        <v>165</v>
      </c>
      <c r="F90" s="10" t="n">
        <v>990</v>
      </c>
      <c r="H90" s="16" t="n">
        <v>41088</v>
      </c>
      <c r="I90" s="6" t="s">
        <v>51</v>
      </c>
      <c r="J90" s="6" t="s">
        <v>45</v>
      </c>
      <c r="K90" s="10" t="n">
        <v>200</v>
      </c>
      <c r="L90" s="6"/>
      <c r="M90" s="6" t="s">
        <v>52</v>
      </c>
    </row>
    <row r="91" customFormat="false" ht="15.75" hidden="false" customHeight="false" outlineLevel="0" collapsed="false">
      <c r="A91" s="16" t="n">
        <v>41091</v>
      </c>
      <c r="B91" s="6" t="s">
        <v>40</v>
      </c>
      <c r="C91" s="6" t="s">
        <v>53</v>
      </c>
      <c r="D91" s="6"/>
      <c r="E91" s="10" t="n">
        <v>165</v>
      </c>
      <c r="F91" s="6" t="s">
        <v>54</v>
      </c>
      <c r="H91" s="16" t="n">
        <v>41118</v>
      </c>
      <c r="I91" s="6" t="s">
        <v>55</v>
      </c>
      <c r="J91" s="6" t="s">
        <v>56</v>
      </c>
      <c r="K91" s="10" t="n">
        <v>200</v>
      </c>
      <c r="L91" s="6"/>
      <c r="M91" s="6" t="s">
        <v>57</v>
      </c>
    </row>
    <row r="92" customFormat="false" ht="15.75" hidden="false" customHeight="false" outlineLevel="0" collapsed="false">
      <c r="A92" s="16" t="n">
        <v>41122</v>
      </c>
      <c r="B92" s="6" t="s">
        <v>40</v>
      </c>
      <c r="C92" s="6" t="s">
        <v>58</v>
      </c>
      <c r="D92" s="6"/>
      <c r="E92" s="10" t="n">
        <v>165</v>
      </c>
      <c r="F92" s="6" t="s">
        <v>59</v>
      </c>
      <c r="H92" s="16" t="n">
        <v>41149</v>
      </c>
      <c r="I92" s="6" t="s">
        <v>55</v>
      </c>
      <c r="J92" s="6" t="s">
        <v>45</v>
      </c>
      <c r="K92" s="10" t="n">
        <v>200</v>
      </c>
      <c r="L92" s="6"/>
      <c r="M92" s="6" t="s">
        <v>60</v>
      </c>
    </row>
    <row r="93" customFormat="false" ht="15.75" hidden="false" customHeight="false" outlineLevel="0" collapsed="false">
      <c r="A93" s="16" t="n">
        <v>41153</v>
      </c>
      <c r="B93" s="6" t="s">
        <v>40</v>
      </c>
      <c r="C93" s="6" t="s">
        <v>61</v>
      </c>
      <c r="D93" s="6"/>
      <c r="E93" s="10" t="n">
        <v>165</v>
      </c>
      <c r="F93" s="6" t="s">
        <v>62</v>
      </c>
      <c r="H93" s="16" t="n">
        <v>41180</v>
      </c>
      <c r="I93" s="6" t="s">
        <v>55</v>
      </c>
      <c r="J93" s="6" t="s">
        <v>45</v>
      </c>
      <c r="K93" s="10" t="n">
        <v>200</v>
      </c>
      <c r="L93" s="6"/>
      <c r="M93" s="6" t="s">
        <v>63</v>
      </c>
    </row>
    <row r="94" customFormat="false" ht="15.75" hidden="false" customHeight="false" outlineLevel="0" collapsed="false">
      <c r="A94" s="16" t="n">
        <v>41183</v>
      </c>
      <c r="B94" s="6" t="s">
        <v>40</v>
      </c>
      <c r="C94" s="6" t="s">
        <v>64</v>
      </c>
      <c r="D94" s="6"/>
      <c r="E94" s="10" t="n">
        <v>165</v>
      </c>
      <c r="F94" s="6" t="s">
        <v>65</v>
      </c>
      <c r="H94" s="16" t="n">
        <v>41210</v>
      </c>
      <c r="I94" s="6" t="s">
        <v>66</v>
      </c>
      <c r="J94" s="6" t="s">
        <v>45</v>
      </c>
      <c r="K94" s="10" t="n">
        <v>200</v>
      </c>
      <c r="L94" s="6"/>
      <c r="M94" s="6" t="s">
        <v>67</v>
      </c>
    </row>
    <row r="95" customFormat="false" ht="15.75" hidden="false" customHeight="false" outlineLevel="0" collapsed="false">
      <c r="A95" s="16" t="n">
        <v>41214</v>
      </c>
      <c r="B95" s="6" t="s">
        <v>40</v>
      </c>
      <c r="C95" s="6" t="s">
        <v>68</v>
      </c>
      <c r="D95" s="6"/>
      <c r="E95" s="10" t="n">
        <v>165</v>
      </c>
      <c r="F95" s="6" t="s">
        <v>69</v>
      </c>
      <c r="H95" s="16" t="n">
        <v>41241</v>
      </c>
      <c r="I95" s="6" t="s">
        <v>55</v>
      </c>
      <c r="J95" s="6" t="s">
        <v>45</v>
      </c>
      <c r="K95" s="10" t="n">
        <v>200</v>
      </c>
      <c r="L95" s="6"/>
      <c r="M95" s="6" t="s">
        <v>70</v>
      </c>
    </row>
    <row r="96" customFormat="false" ht="15.75" hidden="false" customHeight="false" outlineLevel="0" collapsed="false">
      <c r="A96" s="16" t="n">
        <v>41244</v>
      </c>
      <c r="B96" s="6" t="s">
        <v>40</v>
      </c>
      <c r="C96" s="6" t="s">
        <v>71</v>
      </c>
      <c r="D96" s="10"/>
      <c r="E96" s="10" t="n">
        <v>165</v>
      </c>
      <c r="F96" s="6" t="s">
        <v>72</v>
      </c>
      <c r="H96" s="16" t="n">
        <v>41274</v>
      </c>
      <c r="I96" s="6" t="s">
        <v>73</v>
      </c>
      <c r="J96" s="6" t="s">
        <v>45</v>
      </c>
      <c r="K96" s="10" t="n">
        <v>200</v>
      </c>
      <c r="L96" s="6"/>
      <c r="M96" s="6" t="s">
        <v>74</v>
      </c>
    </row>
    <row r="97" customFormat="false" ht="15.75" hidden="false" customHeight="false" outlineLevel="0" collapsed="false">
      <c r="A97" s="16" t="n">
        <v>41274</v>
      </c>
      <c r="B97" s="6" t="s">
        <v>40</v>
      </c>
      <c r="C97" s="6" t="s">
        <v>75</v>
      </c>
      <c r="D97" s="10"/>
      <c r="E97" s="10" t="n">
        <v>-46</v>
      </c>
      <c r="F97" s="6" t="s">
        <v>30</v>
      </c>
      <c r="H97" s="6"/>
    </row>
    <row r="98" customFormat="false" ht="15.75" hidden="false" customHeight="false" outlineLevel="0" collapsed="false">
      <c r="A98" s="52" t="n">
        <v>41274</v>
      </c>
      <c r="B98" s="53" t="s">
        <v>40</v>
      </c>
      <c r="C98" s="53" t="s">
        <v>116</v>
      </c>
      <c r="D98" s="54"/>
      <c r="E98" s="54" t="n">
        <v>466</v>
      </c>
      <c r="F98" s="53" t="s">
        <v>78</v>
      </c>
      <c r="G98" s="55"/>
      <c r="H98" s="6"/>
    </row>
    <row r="99" customFormat="false" ht="15.75" hidden="false" customHeight="false" outlineLevel="0" collapsed="false">
      <c r="A99" s="6"/>
      <c r="B99" s="6" t="s">
        <v>79</v>
      </c>
      <c r="C99" s="6" t="s">
        <v>77</v>
      </c>
      <c r="D99" s="10" t="n">
        <v>0</v>
      </c>
      <c r="E99" s="6" t="s">
        <v>78</v>
      </c>
      <c r="F99" s="56" t="s">
        <v>78</v>
      </c>
      <c r="I99" s="6" t="s">
        <v>76</v>
      </c>
      <c r="J99" s="6" t="s">
        <v>77</v>
      </c>
      <c r="K99" s="6" t="s">
        <v>78</v>
      </c>
      <c r="L99" s="10" t="n">
        <v>0</v>
      </c>
      <c r="M99" s="56" t="s">
        <v>74</v>
      </c>
    </row>
  </sheetData>
  <mergeCells count="39">
    <mergeCell ref="B38:B39"/>
    <mergeCell ref="C38:C39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3:E43"/>
    <mergeCell ref="F43:G43"/>
    <mergeCell ref="H43:I43"/>
    <mergeCell ref="D44:E44"/>
    <mergeCell ref="F44:G44"/>
    <mergeCell ref="H44:I44"/>
    <mergeCell ref="D46:E46"/>
    <mergeCell ref="F46:G46"/>
    <mergeCell ref="H46:I46"/>
    <mergeCell ref="A53:F53"/>
    <mergeCell ref="A54:F54"/>
    <mergeCell ref="A58:F58"/>
    <mergeCell ref="B60:E60"/>
    <mergeCell ref="A64:F64"/>
    <mergeCell ref="B65:E65"/>
    <mergeCell ref="B66:E66"/>
    <mergeCell ref="A70:F70"/>
    <mergeCell ref="B72:E72"/>
    <mergeCell ref="A74:F74"/>
    <mergeCell ref="C76:D76"/>
    <mergeCell ref="C77:D77"/>
    <mergeCell ref="A83:F8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2026-09-26T21:37:48Z</dcterms:modified>
  <cp:revision>1</cp:revision>
  <dc:subject/>
  <dc:title/>
</cp:coreProperties>
</file>